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NOI-EM-FS-01\Shared\Common\6. CONSULAR\2. Financial - consular incl Fees\"/>
    </mc:Choice>
  </mc:AlternateContent>
  <xr:revisionPtr revIDLastSave="0" documentId="13_ncr:1_{593B7B68-C647-49AD-BF05-68A2D904457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1" r:id="rId1"/>
    <sheet name="Sheet2" sheetId="2" r:id="rId2"/>
    <sheet name="Sheet3" sheetId="3" r:id="rId3"/>
    <sheet name="2025092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E11" i="2" s="1"/>
  <c r="D12" i="2"/>
  <c r="D13" i="2"/>
  <c r="D14" i="2"/>
  <c r="D15" i="2"/>
  <c r="E15" i="2" s="1"/>
  <c r="D16" i="2"/>
  <c r="D18" i="2"/>
  <c r="E18" i="2" s="1"/>
  <c r="D21" i="2"/>
  <c r="D22" i="2"/>
  <c r="E22" i="2" s="1"/>
  <c r="D23" i="2"/>
  <c r="D24" i="2"/>
  <c r="D25" i="2"/>
  <c r="D26" i="2"/>
  <c r="D27" i="2"/>
  <c r="D30" i="2"/>
  <c r="D32" i="2"/>
  <c r="D33" i="2"/>
  <c r="E33" i="2" s="1"/>
  <c r="D35" i="2"/>
  <c r="D39" i="2"/>
  <c r="D40" i="2"/>
  <c r="D43" i="2"/>
  <c r="D45" i="2"/>
  <c r="D46" i="2"/>
  <c r="D48" i="2"/>
  <c r="E17" i="2"/>
  <c r="E12" i="2"/>
  <c r="E13" i="2"/>
  <c r="E14" i="2"/>
  <c r="E16" i="2"/>
  <c r="E21" i="2"/>
  <c r="E23" i="2"/>
  <c r="E24" i="2"/>
  <c r="E25" i="2"/>
  <c r="E26" i="2"/>
  <c r="E27" i="2"/>
  <c r="E30" i="2"/>
  <c r="E32" i="2"/>
  <c r="E35" i="2"/>
  <c r="E39" i="2"/>
  <c r="E43" i="2"/>
  <c r="E45" i="2"/>
  <c r="E46" i="2"/>
  <c r="E48" i="2"/>
  <c r="F12" i="3"/>
  <c r="F56" i="3"/>
  <c r="G56" i="3" s="1"/>
  <c r="C56" i="3" s="1"/>
  <c r="F54" i="3"/>
  <c r="G54" i="3" s="1"/>
  <c r="C54" i="3" s="1"/>
  <c r="F53" i="3"/>
  <c r="G53" i="3" s="1"/>
  <c r="C53" i="3" s="1"/>
  <c r="F51" i="3"/>
  <c r="G51" i="3" s="1"/>
  <c r="C51" i="3" s="1"/>
  <c r="F47" i="3"/>
  <c r="C47" i="3"/>
  <c r="F46" i="3"/>
  <c r="G46" i="3" s="1"/>
  <c r="C46" i="3" s="1"/>
  <c r="F41" i="3"/>
  <c r="G41" i="3" s="1"/>
  <c r="C41" i="3" s="1"/>
  <c r="F38" i="3"/>
  <c r="G38" i="3" s="1"/>
  <c r="C38" i="3" s="1"/>
  <c r="F37" i="3"/>
  <c r="G37" i="3" s="1"/>
  <c r="C37" i="3" s="1"/>
  <c r="F34" i="3"/>
  <c r="G34" i="3" s="1"/>
  <c r="C34" i="3" s="1"/>
  <c r="F30" i="3"/>
  <c r="G30" i="3" s="1"/>
  <c r="C30" i="3" s="1"/>
  <c r="F29" i="3"/>
  <c r="G29" i="3" s="1"/>
  <c r="C29" i="3" s="1"/>
  <c r="F28" i="3"/>
  <c r="G28" i="3" s="1"/>
  <c r="C28" i="3" s="1"/>
  <c r="F27" i="3"/>
  <c r="G27" i="3" s="1"/>
  <c r="C27" i="3" s="1"/>
  <c r="F26" i="3"/>
  <c r="G26" i="3" s="1"/>
  <c r="F24" i="3"/>
  <c r="G24" i="3" s="1"/>
  <c r="C24" i="3" s="1"/>
  <c r="F23" i="3"/>
  <c r="G23" i="3" s="1"/>
  <c r="C23" i="3" s="1"/>
  <c r="C22" i="3"/>
  <c r="F19" i="3"/>
  <c r="G19" i="3" s="1"/>
  <c r="C19" i="3" s="1"/>
  <c r="G18" i="3"/>
  <c r="C18" i="3" s="1"/>
  <c r="F17" i="3"/>
  <c r="G17" i="3" s="1"/>
  <c r="C17" i="3" s="1"/>
  <c r="F16" i="3"/>
  <c r="G16" i="3" s="1"/>
  <c r="C16" i="3" s="1"/>
  <c r="G15" i="3"/>
  <c r="C15" i="3" s="1"/>
  <c r="F15" i="3"/>
  <c r="F14" i="3"/>
  <c r="G14" i="3" s="1"/>
  <c r="C14" i="3" s="1"/>
  <c r="F13" i="3"/>
  <c r="G13" i="3" s="1"/>
  <c r="C13" i="3" s="1"/>
  <c r="C11" i="3"/>
  <c r="G18" i="1"/>
  <c r="F48" i="1" l="1"/>
  <c r="G48" i="1" s="1"/>
  <c r="C48" i="1" s="1"/>
  <c r="F46" i="1"/>
  <c r="G46" i="1" s="1"/>
  <c r="C46" i="1" s="1"/>
  <c r="F45" i="1"/>
  <c r="G45" i="1" s="1"/>
  <c r="C45" i="1" s="1"/>
  <c r="F43" i="1"/>
  <c r="G43" i="1" s="1"/>
  <c r="C43" i="1" s="1"/>
  <c r="C40" i="1"/>
  <c r="F40" i="1"/>
  <c r="F39" i="1"/>
  <c r="G39" i="1" s="1"/>
  <c r="C39" i="1" s="1"/>
  <c r="F35" i="1"/>
  <c r="G35" i="1" s="1"/>
  <c r="C35" i="1" s="1"/>
  <c r="F33" i="1"/>
  <c r="G33" i="1" s="1"/>
  <c r="C33" i="1" s="1"/>
  <c r="F32" i="1"/>
  <c r="G32" i="1" s="1"/>
  <c r="C32" i="1" s="1"/>
  <c r="F27" i="1"/>
  <c r="G27" i="1" s="1"/>
  <c r="C27" i="1" s="1"/>
  <c r="C11" i="1" l="1"/>
  <c r="C21" i="1"/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9" i="1"/>
  <c r="G19" i="1" s="1"/>
  <c r="F22" i="1"/>
  <c r="G22" i="1" s="1"/>
  <c r="F23" i="1"/>
  <c r="G23" i="1" s="1"/>
  <c r="F24" i="1"/>
  <c r="G24" i="1" s="1"/>
  <c r="F25" i="1"/>
  <c r="G25" i="1" s="1"/>
  <c r="F26" i="1"/>
  <c r="G26" i="1" s="1"/>
  <c r="C26" i="1" s="1"/>
  <c r="F30" i="1"/>
  <c r="G30" i="1" s="1"/>
  <c r="C25" i="1" l="1"/>
  <c r="C16" i="1"/>
  <c r="C12" i="1"/>
  <c r="C24" i="1"/>
  <c r="C19" i="1"/>
  <c r="C15" i="1"/>
  <c r="C30" i="1"/>
  <c r="C18" i="1"/>
  <c r="C14" i="1"/>
  <c r="C22" i="1"/>
  <c r="C17" i="1"/>
  <c r="C13" i="1"/>
  <c r="G12" i="3"/>
  <c r="C12" i="3"/>
</calcChain>
</file>

<file path=xl/sharedStrings.xml><?xml version="1.0" encoding="utf-8"?>
<sst xmlns="http://schemas.openxmlformats.org/spreadsheetml/2006/main" count="207" uniqueCount="50">
  <si>
    <t>HANOI</t>
  </si>
  <si>
    <t>No fee</t>
  </si>
  <si>
    <t>Passports</t>
  </si>
  <si>
    <t>Rate</t>
  </si>
  <si>
    <t>1 SEK =</t>
  </si>
  <si>
    <t xml:space="preserve"> </t>
  </si>
  <si>
    <t>EURO</t>
  </si>
  <si>
    <t>Ordinary passport</t>
  </si>
  <si>
    <t>National identity card</t>
  </si>
  <si>
    <t>Alien's passport</t>
  </si>
  <si>
    <t>Emergency alien's passport</t>
  </si>
  <si>
    <t>Delivery of passport issued by another mission/authority</t>
  </si>
  <si>
    <t>Delivery of alien's passport for aliens transferred to Sweden under special Goverment decision</t>
  </si>
  <si>
    <t>Emergency passport</t>
  </si>
  <si>
    <t>European Eunion emergency travel document</t>
  </si>
  <si>
    <t>Emergency alien's passport for aliens transferred to Sweden under special Goverment decision</t>
  </si>
  <si>
    <t>Application for Swedish citizenship under Section 5 of the Act on Swedish Citizenship (2001:82)</t>
  </si>
  <si>
    <t>Application for Swedish citizenship (naturalization)</t>
  </si>
  <si>
    <t>Matters relating to citizenship</t>
  </si>
  <si>
    <t>Shipping</t>
  </si>
  <si>
    <t>Temporary document of nationality</t>
  </si>
  <si>
    <t>Delivery of temporary documnet of nationality issued by another mission/authority</t>
  </si>
  <si>
    <t>No special fee is charged if a certificate or signature is required in several counterparts or on several documents</t>
  </si>
  <si>
    <t>Maritime declaration: proceedings including record of proceedings</t>
  </si>
  <si>
    <t>Certificates, etc.</t>
  </si>
  <si>
    <t>Life certificate</t>
  </si>
  <si>
    <t>Legalization, examination of impediments to marriage, attestation; other form of certificate</t>
  </si>
  <si>
    <t>Driving licenses</t>
  </si>
  <si>
    <t>Delivery of driving license</t>
  </si>
  <si>
    <t>If delivery of the license is initiated and the fee paid in Sweden</t>
  </si>
  <si>
    <t>Marriages</t>
  </si>
  <si>
    <t>Marriage ceremony, including record</t>
  </si>
  <si>
    <t>Fees for copies</t>
  </si>
  <si>
    <t xml:space="preserve">The fee is based on the number of pages and paid for each page commenced. </t>
  </si>
  <si>
    <t>A fee shall be charged for copies of the official documents and printouts if ten or more pages are ordered</t>
  </si>
  <si>
    <t>Ten pages</t>
  </si>
  <si>
    <t>Each additional page</t>
  </si>
  <si>
    <t>Special fees</t>
  </si>
  <si>
    <t>per commenced hour</t>
  </si>
  <si>
    <t xml:space="preserve">Service provided on the official premises outside office hours, </t>
  </si>
  <si>
    <t>Service provided outside the consular premises during office hours,</t>
  </si>
  <si>
    <t>Maximum fee per day</t>
  </si>
  <si>
    <t>Service provided outside the consular premises outside office hours,</t>
  </si>
  <si>
    <t>SEK</t>
  </si>
  <si>
    <t>VND</t>
  </si>
  <si>
    <t>List of consular fees</t>
  </si>
  <si>
    <t>Service provided on the official premises outside office hours, per commenced hour</t>
  </si>
  <si>
    <t>Service provided outside the consular premises during office hours, per commenced hour</t>
  </si>
  <si>
    <t>Service provided outside the consular premises outside office hours, per commenced hour</t>
  </si>
  <si>
    <t>Valid from 2025-09-22 Embassy of Sweden, Hanoi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</si>
</sst>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Garamond"/>
      <family val="1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5" fillId="4" borderId="0" applyNumberFormat="0" applyBorder="0" applyAlignment="0" applyProtection="0"/>
  </cellStyleXfs>
  <cellXfs count="6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9" fontId="0" fillId="0" borderId="0" xfId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9" fillId="0" borderId="0" xfId="0" applyFont="1"/>
    <xf numFmtId="14" fontId="3" fillId="0" borderId="0" xfId="0" applyNumberFormat="1" applyFont="1"/>
    <xf numFmtId="0" fontId="10" fillId="3" borderId="0" xfId="3" applyFont="1" applyAlignment="1">
      <alignment wrapText="1"/>
    </xf>
    <xf numFmtId="3" fontId="10" fillId="3" borderId="0" xfId="3" applyNumberFormat="1" applyFont="1"/>
    <xf numFmtId="0" fontId="10" fillId="3" borderId="0" xfId="3" applyFont="1"/>
    <xf numFmtId="0" fontId="3" fillId="0" borderId="2" xfId="0" applyFont="1" applyBorder="1" applyAlignment="1">
      <alignment wrapText="1"/>
    </xf>
    <xf numFmtId="3" fontId="3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1" fillId="2" borderId="0" xfId="2" applyFont="1" applyBorder="1" applyAlignment="1">
      <alignment wrapText="1"/>
    </xf>
    <xf numFmtId="3" fontId="11" fillId="2" borderId="0" xfId="2" applyNumberFormat="1" applyFont="1" applyBorder="1" applyAlignment="1">
      <alignment horizontal="right"/>
    </xf>
    <xf numFmtId="0" fontId="11" fillId="2" borderId="0" xfId="2" applyFont="1" applyBorder="1"/>
    <xf numFmtId="3" fontId="11" fillId="2" borderId="0" xfId="2" applyNumberFormat="1" applyFont="1" applyBorder="1"/>
    <xf numFmtId="3" fontId="10" fillId="3" borderId="0" xfId="3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3" fontId="12" fillId="0" borderId="2" xfId="0" applyNumberFormat="1" applyFont="1" applyBorder="1"/>
    <xf numFmtId="0" fontId="12" fillId="0" borderId="2" xfId="0" applyFont="1" applyBorder="1"/>
    <xf numFmtId="0" fontId="12" fillId="0" borderId="11" xfId="0" applyFont="1" applyBorder="1" applyAlignment="1">
      <alignment wrapText="1"/>
    </xf>
    <xf numFmtId="3" fontId="12" fillId="0" borderId="11" xfId="0" applyNumberFormat="1" applyFont="1" applyBorder="1"/>
    <xf numFmtId="0" fontId="12" fillId="0" borderId="11" xfId="0" applyFont="1" applyBorder="1"/>
    <xf numFmtId="0" fontId="12" fillId="0" borderId="12" xfId="0" applyFont="1" applyBorder="1" applyAlignment="1">
      <alignment wrapText="1"/>
    </xf>
    <xf numFmtId="3" fontId="12" fillId="0" borderId="12" xfId="0" applyNumberFormat="1" applyFont="1" applyBorder="1"/>
    <xf numFmtId="3" fontId="5" fillId="4" borderId="0" xfId="4" applyNumberFormat="1" applyBorder="1"/>
    <xf numFmtId="3" fontId="13" fillId="3" borderId="0" xfId="3" applyNumberFormat="1" applyFont="1" applyBorder="1"/>
    <xf numFmtId="0" fontId="12" fillId="0" borderId="13" xfId="0" applyFont="1" applyBorder="1" applyAlignment="1">
      <alignment wrapText="1"/>
    </xf>
    <xf numFmtId="3" fontId="12" fillId="0" borderId="13" xfId="0" applyNumberFormat="1" applyFont="1" applyBorder="1"/>
    <xf numFmtId="3" fontId="5" fillId="4" borderId="0" xfId="4" applyNumberFormat="1" applyBorder="1" applyAlignment="1">
      <alignment horizontal="right"/>
    </xf>
    <xf numFmtId="3" fontId="13" fillId="3" borderId="0" xfId="3" applyNumberFormat="1" applyFont="1" applyBorder="1" applyAlignment="1">
      <alignment horizontal="right"/>
    </xf>
    <xf numFmtId="3" fontId="6" fillId="0" borderId="2" xfId="0" applyNumberFormat="1" applyFont="1" applyBorder="1"/>
    <xf numFmtId="3" fontId="6" fillId="0" borderId="11" xfId="0" applyNumberFormat="1" applyFont="1" applyBorder="1" applyAlignment="1">
      <alignment horizontal="right"/>
    </xf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6" fillId="0" borderId="12" xfId="0" applyFont="1" applyBorder="1"/>
    <xf numFmtId="0" fontId="13" fillId="3" borderId="4" xfId="3" applyFont="1" applyBorder="1" applyAlignment="1">
      <alignment wrapText="1"/>
    </xf>
    <xf numFmtId="0" fontId="13" fillId="3" borderId="5" xfId="3" applyFont="1" applyBorder="1" applyAlignment="1">
      <alignment horizontal="center"/>
    </xf>
    <xf numFmtId="0" fontId="13" fillId="3" borderId="6" xfId="3" applyFont="1" applyBorder="1" applyAlignment="1">
      <alignment horizontal="center"/>
    </xf>
    <xf numFmtId="0" fontId="5" fillId="4" borderId="7" xfId="4" applyBorder="1" applyAlignment="1">
      <alignment wrapText="1"/>
    </xf>
    <xf numFmtId="0" fontId="5" fillId="4" borderId="8" xfId="4" applyBorder="1"/>
    <xf numFmtId="0" fontId="13" fillId="3" borderId="7" xfId="3" applyFont="1" applyBorder="1" applyAlignment="1">
      <alignment wrapText="1"/>
    </xf>
    <xf numFmtId="0" fontId="13" fillId="3" borderId="8" xfId="3" applyFont="1" applyBorder="1"/>
    <xf numFmtId="3" fontId="5" fillId="4" borderId="8" xfId="4" applyNumberFormat="1" applyBorder="1"/>
    <xf numFmtId="0" fontId="5" fillId="4" borderId="9" xfId="4" applyBorder="1"/>
    <xf numFmtId="0" fontId="5" fillId="4" borderId="3" xfId="4" applyBorder="1"/>
    <xf numFmtId="0" fontId="5" fillId="4" borderId="10" xfId="4" applyBorder="1"/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</cellXfs>
  <cellStyles count="5">
    <cellStyle name="20% - Accent2" xfId="4" builtinId="34"/>
    <cellStyle name="Accent2" xfId="3" builtinId="33"/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57150</xdr:rowOff>
    </xdr:from>
    <xdr:to>
      <xdr:col>1</xdr:col>
      <xdr:colOff>2562225</xdr:colOff>
      <xdr:row>6</xdr:row>
      <xdr:rowOff>152400</xdr:rowOff>
    </xdr:to>
    <xdr:pic>
      <xdr:nvPicPr>
        <xdr:cNvPr id="2" name="Picture 3" descr="SA1F_e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7650"/>
          <a:ext cx="25241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57150</xdr:rowOff>
    </xdr:from>
    <xdr:to>
      <xdr:col>1</xdr:col>
      <xdr:colOff>2562225</xdr:colOff>
      <xdr:row>6</xdr:row>
      <xdr:rowOff>152400</xdr:rowOff>
    </xdr:to>
    <xdr:pic>
      <xdr:nvPicPr>
        <xdr:cNvPr id="3" name="Picture 3" descr="SA1F_eng">
          <a:extLst>
            <a:ext uri="{FF2B5EF4-FFF2-40B4-BE49-F238E27FC236}">
              <a16:creationId xmlns:a16="http://schemas.microsoft.com/office/drawing/2014/main" id="{E58EAA0F-7592-4559-8EBE-2042F930A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38125"/>
          <a:ext cx="2520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workbookViewId="0">
      <selection activeCell="G8" sqref="G8"/>
    </sheetView>
  </sheetViews>
  <sheetFormatPr defaultRowHeight="15" x14ac:dyDescent="0.25"/>
  <cols>
    <col min="1" max="1" width="3" customWidth="1"/>
    <col min="2" max="2" width="81" style="3" customWidth="1"/>
    <col min="3" max="4" width="9.140625" style="1"/>
    <col min="5" max="5" width="8.28515625" customWidth="1"/>
    <col min="6" max="6" width="10" customWidth="1"/>
    <col min="7" max="7" width="14.140625" bestFit="1" customWidth="1"/>
    <col min="9" max="9" width="9.140625" style="1"/>
  </cols>
  <sheetData>
    <row r="1" spans="2:11" x14ac:dyDescent="0.25">
      <c r="I1" s="1" t="s">
        <v>5</v>
      </c>
    </row>
    <row r="3" spans="2:11" x14ac:dyDescent="0.25">
      <c r="E3" t="s">
        <v>3</v>
      </c>
      <c r="F3" t="s">
        <v>4</v>
      </c>
      <c r="G3">
        <v>3.6000000000000002E-4</v>
      </c>
    </row>
    <row r="4" spans="2:11" x14ac:dyDescent="0.25">
      <c r="F4" t="s">
        <v>6</v>
      </c>
      <c r="G4" s="8">
        <v>11.055</v>
      </c>
    </row>
    <row r="7" spans="2:11" x14ac:dyDescent="0.25">
      <c r="G7" s="10">
        <v>45922</v>
      </c>
    </row>
    <row r="8" spans="2:11" ht="15.75" x14ac:dyDescent="0.25">
      <c r="B8" s="7" t="s">
        <v>0</v>
      </c>
    </row>
    <row r="10" spans="2:11" ht="81" customHeight="1" x14ac:dyDescent="0.35">
      <c r="B10" s="11" t="s">
        <v>0</v>
      </c>
    </row>
    <row r="11" spans="2:11" ht="25.5" customHeight="1" x14ac:dyDescent="0.25">
      <c r="B11" s="6" t="s">
        <v>2</v>
      </c>
      <c r="C11" s="1" t="str">
        <f t="shared" ref="C11:C30" si="0">+G11</f>
        <v>VND</v>
      </c>
      <c r="D11" s="1" t="s">
        <v>43</v>
      </c>
      <c r="F11" s="1" t="s">
        <v>5</v>
      </c>
      <c r="G11" s="1" t="s">
        <v>44</v>
      </c>
      <c r="K11" s="9"/>
    </row>
    <row r="12" spans="2:11" x14ac:dyDescent="0.25">
      <c r="B12" s="5" t="s">
        <v>7</v>
      </c>
      <c r="C12" s="1">
        <f t="shared" si="0"/>
        <v>4440000</v>
      </c>
      <c r="D12" s="1">
        <v>1600</v>
      </c>
      <c r="F12" s="1">
        <f t="shared" ref="F12:F19" si="1">+D12/$G$3</f>
        <v>4444444.444444444</v>
      </c>
      <c r="G12" s="1">
        <f t="shared" ref="G12:G48" si="2">+ROUNDDOWN(F12,-4)</f>
        <v>4440000</v>
      </c>
      <c r="K12" s="9"/>
    </row>
    <row r="13" spans="2:11" x14ac:dyDescent="0.25">
      <c r="B13" s="5" t="s">
        <v>8</v>
      </c>
      <c r="C13" s="1">
        <f t="shared" si="0"/>
        <v>4440000</v>
      </c>
      <c r="D13" s="1">
        <v>1600</v>
      </c>
      <c r="F13" s="1">
        <f t="shared" si="1"/>
        <v>4444444.444444444</v>
      </c>
      <c r="G13" s="1">
        <f t="shared" si="2"/>
        <v>4440000</v>
      </c>
      <c r="K13" s="9"/>
    </row>
    <row r="14" spans="2:11" x14ac:dyDescent="0.25">
      <c r="B14" s="5" t="s">
        <v>13</v>
      </c>
      <c r="C14" s="1">
        <f t="shared" si="0"/>
        <v>5000000</v>
      </c>
      <c r="D14" s="1">
        <v>1800</v>
      </c>
      <c r="F14" s="1">
        <f t="shared" si="1"/>
        <v>5000000</v>
      </c>
      <c r="G14" s="1">
        <f t="shared" si="2"/>
        <v>5000000</v>
      </c>
      <c r="K14" s="9"/>
    </row>
    <row r="15" spans="2:11" x14ac:dyDescent="0.25">
      <c r="B15" s="5" t="s">
        <v>14</v>
      </c>
      <c r="C15" s="1">
        <f t="shared" si="0"/>
        <v>5000000</v>
      </c>
      <c r="D15" s="1">
        <v>1800</v>
      </c>
      <c r="F15" s="1">
        <f t="shared" si="1"/>
        <v>5000000</v>
      </c>
      <c r="G15" s="1">
        <f t="shared" si="2"/>
        <v>5000000</v>
      </c>
      <c r="K15" s="9"/>
    </row>
    <row r="16" spans="2:11" x14ac:dyDescent="0.25">
      <c r="B16" s="5" t="s">
        <v>9</v>
      </c>
      <c r="C16" s="1">
        <f t="shared" si="0"/>
        <v>2080000</v>
      </c>
      <c r="D16" s="1">
        <v>750</v>
      </c>
      <c r="F16" s="1">
        <f t="shared" si="1"/>
        <v>2083333.3333333333</v>
      </c>
      <c r="G16" s="1">
        <f t="shared" si="2"/>
        <v>2080000</v>
      </c>
      <c r="K16" s="9"/>
    </row>
    <row r="17" spans="2:11" x14ac:dyDescent="0.25">
      <c r="B17" s="5" t="s">
        <v>10</v>
      </c>
      <c r="C17" s="1">
        <f t="shared" si="0"/>
        <v>1380000</v>
      </c>
      <c r="D17" s="1">
        <v>500</v>
      </c>
      <c r="F17" s="1">
        <f t="shared" si="1"/>
        <v>1388888.8888888888</v>
      </c>
      <c r="G17" s="1">
        <f t="shared" si="2"/>
        <v>1380000</v>
      </c>
      <c r="K17" s="9"/>
    </row>
    <row r="18" spans="2:11" ht="30" x14ac:dyDescent="0.25">
      <c r="B18" s="5" t="s">
        <v>15</v>
      </c>
      <c r="C18" s="1">
        <f t="shared" si="0"/>
        <v>0</v>
      </c>
      <c r="D18" s="1" t="s">
        <v>1</v>
      </c>
      <c r="F18" s="1"/>
      <c r="G18" s="1">
        <f t="shared" si="2"/>
        <v>0</v>
      </c>
      <c r="K18" s="9"/>
    </row>
    <row r="19" spans="2:11" x14ac:dyDescent="0.25">
      <c r="B19" s="3" t="s">
        <v>11</v>
      </c>
      <c r="C19" s="1">
        <f t="shared" si="0"/>
        <v>550000</v>
      </c>
      <c r="D19" s="1">
        <v>200</v>
      </c>
      <c r="F19" s="1">
        <f t="shared" si="1"/>
        <v>555555.5555555555</v>
      </c>
      <c r="G19" s="1">
        <f t="shared" si="2"/>
        <v>550000</v>
      </c>
      <c r="K19" s="9"/>
    </row>
    <row r="20" spans="2:11" ht="30" x14ac:dyDescent="0.25">
      <c r="B20" s="5" t="s">
        <v>12</v>
      </c>
      <c r="C20" s="2"/>
      <c r="D20" s="2" t="s">
        <v>1</v>
      </c>
      <c r="F20" s="1" t="s">
        <v>5</v>
      </c>
      <c r="G20" s="1" t="s">
        <v>1</v>
      </c>
      <c r="I20" s="2"/>
      <c r="K20" s="9"/>
    </row>
    <row r="21" spans="2:11" ht="25.5" customHeight="1" x14ac:dyDescent="0.25">
      <c r="B21" s="6" t="s">
        <v>18</v>
      </c>
      <c r="C21" s="1">
        <f t="shared" si="0"/>
        <v>0</v>
      </c>
      <c r="F21" s="1" t="s">
        <v>5</v>
      </c>
      <c r="G21" s="1"/>
      <c r="K21" s="9"/>
    </row>
    <row r="22" spans="2:11" x14ac:dyDescent="0.25">
      <c r="B22" s="5" t="s">
        <v>17</v>
      </c>
      <c r="C22" s="1">
        <f t="shared" si="0"/>
        <v>4160000</v>
      </c>
      <c r="D22" s="1">
        <v>1500</v>
      </c>
      <c r="F22" s="1">
        <f t="shared" ref="F22:F27" si="3">+D22/$G$3</f>
        <v>4166666.6666666665</v>
      </c>
      <c r="G22" s="1">
        <f t="shared" si="2"/>
        <v>4160000</v>
      </c>
      <c r="K22" s="9"/>
    </row>
    <row r="23" spans="2:11" ht="25.5" customHeight="1" x14ac:dyDescent="0.25">
      <c r="B23" s="6" t="s">
        <v>19</v>
      </c>
      <c r="C23" s="1" t="s">
        <v>5</v>
      </c>
      <c r="F23" s="1">
        <f t="shared" si="3"/>
        <v>0</v>
      </c>
      <c r="G23" s="1">
        <f t="shared" si="2"/>
        <v>0</v>
      </c>
      <c r="K23" s="9"/>
    </row>
    <row r="24" spans="2:11" x14ac:dyDescent="0.25">
      <c r="B24" s="5" t="s">
        <v>20</v>
      </c>
      <c r="C24" s="1">
        <f t="shared" si="0"/>
        <v>6940000</v>
      </c>
      <c r="D24" s="1">
        <v>2500</v>
      </c>
      <c r="F24" s="1">
        <f t="shared" si="3"/>
        <v>6944444.444444444</v>
      </c>
      <c r="G24" s="1">
        <f t="shared" si="2"/>
        <v>6940000</v>
      </c>
      <c r="K24" s="9"/>
    </row>
    <row r="25" spans="2:11" x14ac:dyDescent="0.25">
      <c r="B25" s="5" t="s">
        <v>21</v>
      </c>
      <c r="C25" s="1">
        <f t="shared" si="0"/>
        <v>550000</v>
      </c>
      <c r="D25" s="1">
        <v>200</v>
      </c>
      <c r="F25" s="1">
        <f t="shared" si="3"/>
        <v>555555.5555555555</v>
      </c>
      <c r="G25" s="1">
        <f t="shared" si="2"/>
        <v>550000</v>
      </c>
      <c r="K25" s="9"/>
    </row>
    <row r="26" spans="2:11" ht="30" x14ac:dyDescent="0.25">
      <c r="B26" s="5" t="s">
        <v>22</v>
      </c>
      <c r="C26" s="1">
        <f t="shared" si="0"/>
        <v>0</v>
      </c>
      <c r="D26" s="1">
        <v>0</v>
      </c>
      <c r="F26" s="1">
        <f t="shared" si="3"/>
        <v>0</v>
      </c>
      <c r="G26" s="1">
        <f t="shared" si="2"/>
        <v>0</v>
      </c>
      <c r="K26" s="9"/>
    </row>
    <row r="27" spans="2:11" x14ac:dyDescent="0.25">
      <c r="B27" s="5" t="s">
        <v>23</v>
      </c>
      <c r="C27" s="1">
        <f t="shared" si="0"/>
        <v>4160000</v>
      </c>
      <c r="D27" s="2">
        <v>1500</v>
      </c>
      <c r="F27" s="1">
        <f t="shared" si="3"/>
        <v>4166666.6666666665</v>
      </c>
      <c r="G27" s="1">
        <f t="shared" si="2"/>
        <v>4160000</v>
      </c>
      <c r="I27" s="2"/>
      <c r="K27" s="9"/>
    </row>
    <row r="28" spans="2:11" ht="25.5" customHeight="1" x14ac:dyDescent="0.25">
      <c r="B28" s="4" t="s">
        <v>24</v>
      </c>
      <c r="C28" s="2"/>
      <c r="D28" s="2"/>
      <c r="F28" s="1" t="s">
        <v>5</v>
      </c>
      <c r="G28" s="1"/>
      <c r="I28" s="2"/>
      <c r="K28" s="9"/>
    </row>
    <row r="29" spans="2:11" x14ac:dyDescent="0.25">
      <c r="B29" s="5" t="s">
        <v>25</v>
      </c>
      <c r="C29" s="2" t="s">
        <v>1</v>
      </c>
      <c r="D29" s="2" t="s">
        <v>1</v>
      </c>
      <c r="F29" s="1" t="s">
        <v>5</v>
      </c>
      <c r="G29" s="1" t="s">
        <v>1</v>
      </c>
      <c r="I29" s="2"/>
      <c r="K29" s="9"/>
    </row>
    <row r="30" spans="2:11" ht="30" x14ac:dyDescent="0.25">
      <c r="B30" s="5" t="s">
        <v>26</v>
      </c>
      <c r="C30" s="1">
        <f t="shared" si="0"/>
        <v>550000</v>
      </c>
      <c r="D30" s="1">
        <v>200</v>
      </c>
      <c r="F30" s="1">
        <f>+D30/$G$3</f>
        <v>555555.5555555555</v>
      </c>
      <c r="G30" s="1">
        <f t="shared" si="2"/>
        <v>550000</v>
      </c>
      <c r="K30" s="9"/>
    </row>
    <row r="31" spans="2:11" ht="25.5" customHeight="1" x14ac:dyDescent="0.25">
      <c r="B31" s="4" t="s">
        <v>27</v>
      </c>
    </row>
    <row r="32" spans="2:11" x14ac:dyDescent="0.25">
      <c r="B32" s="3" t="s">
        <v>28</v>
      </c>
      <c r="C32" s="1">
        <f>+G32</f>
        <v>1250000</v>
      </c>
      <c r="D32" s="1">
        <v>450</v>
      </c>
      <c r="F32" s="1">
        <f>+D32/$G$3</f>
        <v>1250000</v>
      </c>
      <c r="G32" s="1">
        <f t="shared" si="2"/>
        <v>1250000</v>
      </c>
    </row>
    <row r="33" spans="2:7" x14ac:dyDescent="0.25">
      <c r="B33" s="3" t="s">
        <v>29</v>
      </c>
      <c r="C33" s="1">
        <f>+G33</f>
        <v>550000</v>
      </c>
      <c r="D33" s="1">
        <v>200</v>
      </c>
      <c r="F33" s="1">
        <f>+D33/$G$3</f>
        <v>555555.5555555555</v>
      </c>
      <c r="G33" s="1">
        <f t="shared" si="2"/>
        <v>550000</v>
      </c>
    </row>
    <row r="34" spans="2:7" ht="25.5" customHeight="1" x14ac:dyDescent="0.25">
      <c r="B34" s="4" t="s">
        <v>30</v>
      </c>
      <c r="G34" s="1"/>
    </row>
    <row r="35" spans="2:7" x14ac:dyDescent="0.25">
      <c r="B35" s="3" t="s">
        <v>31</v>
      </c>
      <c r="C35" s="1">
        <f t="shared" ref="C35" si="4">+G35</f>
        <v>3330000</v>
      </c>
      <c r="D35" s="1">
        <v>1200</v>
      </c>
      <c r="F35" s="1">
        <f>+D35/$G$3</f>
        <v>3333333.333333333</v>
      </c>
      <c r="G35" s="1">
        <f t="shared" si="2"/>
        <v>3330000</v>
      </c>
    </row>
    <row r="36" spans="2:7" ht="25.5" customHeight="1" x14ac:dyDescent="0.25">
      <c r="B36" s="4" t="s">
        <v>32</v>
      </c>
    </row>
    <row r="37" spans="2:7" x14ac:dyDescent="0.25">
      <c r="B37" s="3" t="s">
        <v>33</v>
      </c>
    </row>
    <row r="38" spans="2:7" ht="30" x14ac:dyDescent="0.25">
      <c r="B38" s="3" t="s">
        <v>34</v>
      </c>
    </row>
    <row r="39" spans="2:7" x14ac:dyDescent="0.25">
      <c r="B39" s="3" t="s">
        <v>35</v>
      </c>
      <c r="C39" s="1">
        <f>+G39</f>
        <v>130000</v>
      </c>
      <c r="D39" s="1">
        <v>50</v>
      </c>
      <c r="F39" s="1">
        <f>+D39/$G$3</f>
        <v>138888.88888888888</v>
      </c>
      <c r="G39" s="1">
        <f t="shared" si="2"/>
        <v>130000</v>
      </c>
    </row>
    <row r="40" spans="2:7" x14ac:dyDescent="0.25">
      <c r="B40" s="3" t="s">
        <v>36</v>
      </c>
      <c r="C40" s="1">
        <f>+G40</f>
        <v>5000</v>
      </c>
      <c r="D40" s="1">
        <v>2</v>
      </c>
      <c r="F40" s="1">
        <f>+D40/$G$3</f>
        <v>5555.5555555555557</v>
      </c>
      <c r="G40" s="1">
        <v>5000</v>
      </c>
    </row>
    <row r="41" spans="2:7" ht="25.5" customHeight="1" x14ac:dyDescent="0.25">
      <c r="B41" s="4" t="s">
        <v>37</v>
      </c>
    </row>
    <row r="42" spans="2:7" x14ac:dyDescent="0.25">
      <c r="B42" s="3" t="s">
        <v>39</v>
      </c>
    </row>
    <row r="43" spans="2:7" x14ac:dyDescent="0.25">
      <c r="B43" s="3" t="s">
        <v>38</v>
      </c>
      <c r="C43" s="1">
        <f>+G43</f>
        <v>1660000</v>
      </c>
      <c r="D43" s="1">
        <v>600</v>
      </c>
      <c r="F43" s="1">
        <f>+D43/$G$3</f>
        <v>1666666.6666666665</v>
      </c>
      <c r="G43" s="1">
        <f t="shared" si="2"/>
        <v>1660000</v>
      </c>
    </row>
    <row r="44" spans="2:7" x14ac:dyDescent="0.25">
      <c r="B44" s="3" t="s">
        <v>40</v>
      </c>
    </row>
    <row r="45" spans="2:7" x14ac:dyDescent="0.25">
      <c r="B45" s="3" t="s">
        <v>38</v>
      </c>
      <c r="C45" s="1">
        <f>+G45</f>
        <v>1110000</v>
      </c>
      <c r="D45" s="1">
        <v>400</v>
      </c>
      <c r="F45" s="1">
        <f t="shared" ref="F45:F46" si="5">+D45/$G$3</f>
        <v>1111111.111111111</v>
      </c>
      <c r="G45" s="1">
        <f t="shared" si="2"/>
        <v>1110000</v>
      </c>
    </row>
    <row r="46" spans="2:7" x14ac:dyDescent="0.25">
      <c r="B46" s="3" t="s">
        <v>41</v>
      </c>
      <c r="C46" s="1">
        <f>+G46</f>
        <v>5550000</v>
      </c>
      <c r="D46" s="1">
        <v>2000</v>
      </c>
      <c r="F46" s="1">
        <f t="shared" si="5"/>
        <v>5555555.555555555</v>
      </c>
      <c r="G46" s="1">
        <f t="shared" si="2"/>
        <v>5550000</v>
      </c>
    </row>
    <row r="47" spans="2:7" x14ac:dyDescent="0.25">
      <c r="B47" s="3" t="s">
        <v>42</v>
      </c>
      <c r="G47" s="1"/>
    </row>
    <row r="48" spans="2:7" x14ac:dyDescent="0.25">
      <c r="B48" s="3" t="s">
        <v>38</v>
      </c>
      <c r="C48" s="1">
        <f>+G48</f>
        <v>2220000</v>
      </c>
      <c r="D48" s="1">
        <v>800</v>
      </c>
      <c r="F48" s="1">
        <f>+D48/$G$3</f>
        <v>2222222.222222222</v>
      </c>
      <c r="G48" s="1">
        <f t="shared" si="2"/>
        <v>2220000</v>
      </c>
    </row>
  </sheetData>
  <pageMargins left="0.70866141732283505" right="0.70866141732283505" top="0.74803149606299202" bottom="0.74803149606299202" header="0.31496062992126" footer="0.31496062992126"/>
  <pageSetup paperSize="9" scale="57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E48"/>
  <sheetViews>
    <sheetView workbookViewId="0">
      <selection activeCell="E11" sqref="E11:E48"/>
    </sheetView>
  </sheetViews>
  <sheetFormatPr defaultRowHeight="15" x14ac:dyDescent="0.25"/>
  <cols>
    <col min="1" max="1" width="3" customWidth="1"/>
    <col min="2" max="2" width="81" style="3" customWidth="1"/>
    <col min="3" max="3" width="8.7109375" style="1"/>
    <col min="4" max="4" width="10" customWidth="1"/>
    <col min="5" max="5" width="14.140625" bestFit="1" customWidth="1"/>
  </cols>
  <sheetData>
    <row r="3" spans="2:5" x14ac:dyDescent="0.25">
      <c r="D3" t="s">
        <v>4</v>
      </c>
      <c r="E3">
        <v>4.1899999999999999E-4</v>
      </c>
    </row>
    <row r="4" spans="2:5" x14ac:dyDescent="0.25">
      <c r="D4" t="s">
        <v>6</v>
      </c>
      <c r="E4" s="8">
        <v>11.359500000000001</v>
      </c>
    </row>
    <row r="7" spans="2:5" x14ac:dyDescent="0.25">
      <c r="E7" s="10">
        <v>45502</v>
      </c>
    </row>
    <row r="9" spans="2:5" ht="21" x14ac:dyDescent="0.35">
      <c r="B9" s="11" t="s">
        <v>45</v>
      </c>
    </row>
    <row r="10" spans="2:5" ht="15.75" x14ac:dyDescent="0.25">
      <c r="B10" s="6" t="s">
        <v>2</v>
      </c>
      <c r="C10" s="1" t="s">
        <v>43</v>
      </c>
      <c r="D10" s="1" t="s">
        <v>5</v>
      </c>
      <c r="E10" s="1" t="s">
        <v>44</v>
      </c>
    </row>
    <row r="11" spans="2:5" x14ac:dyDescent="0.25">
      <c r="B11" s="12" t="s">
        <v>7</v>
      </c>
      <c r="C11" s="13">
        <v>1600</v>
      </c>
      <c r="D11" s="13">
        <f t="shared" ref="D11:D16" si="0">+C11/$E$3</f>
        <v>3818615.7517899764</v>
      </c>
      <c r="E11" s="13">
        <f t="shared" ref="E11:E18" si="1">+ROUNDDOWN(D11,-4)</f>
        <v>3810000</v>
      </c>
    </row>
    <row r="12" spans="2:5" x14ac:dyDescent="0.25">
      <c r="B12" s="12" t="s">
        <v>8</v>
      </c>
      <c r="C12" s="13">
        <v>1600</v>
      </c>
      <c r="D12" s="13">
        <f t="shared" si="0"/>
        <v>3818615.7517899764</v>
      </c>
      <c r="E12" s="13">
        <f t="shared" si="1"/>
        <v>3810000</v>
      </c>
    </row>
    <row r="13" spans="2:5" x14ac:dyDescent="0.25">
      <c r="B13" s="12" t="s">
        <v>13</v>
      </c>
      <c r="C13" s="13">
        <v>1800</v>
      </c>
      <c r="D13" s="13">
        <f t="shared" si="0"/>
        <v>4295942.7207637234</v>
      </c>
      <c r="E13" s="13">
        <f t="shared" si="1"/>
        <v>4290000</v>
      </c>
    </row>
    <row r="14" spans="2:5" x14ac:dyDescent="0.25">
      <c r="B14" s="12" t="s">
        <v>14</v>
      </c>
      <c r="C14" s="13">
        <v>1800</v>
      </c>
      <c r="D14" s="13">
        <f t="shared" si="0"/>
        <v>4295942.7207637234</v>
      </c>
      <c r="E14" s="13">
        <f t="shared" si="1"/>
        <v>4290000</v>
      </c>
    </row>
    <row r="15" spans="2:5" x14ac:dyDescent="0.25">
      <c r="B15" s="12" t="s">
        <v>9</v>
      </c>
      <c r="C15" s="13">
        <v>750</v>
      </c>
      <c r="D15" s="13">
        <f t="shared" si="0"/>
        <v>1789976.1336515513</v>
      </c>
      <c r="E15" s="13">
        <f t="shared" si="1"/>
        <v>1780000</v>
      </c>
    </row>
    <row r="16" spans="2:5" x14ac:dyDescent="0.25">
      <c r="B16" s="12" t="s">
        <v>10</v>
      </c>
      <c r="C16" s="13">
        <v>500</v>
      </c>
      <c r="D16" s="13">
        <f t="shared" si="0"/>
        <v>1193317.4224343675</v>
      </c>
      <c r="E16" s="13">
        <f t="shared" si="1"/>
        <v>1190000</v>
      </c>
    </row>
    <row r="17" spans="2:5" ht="30" x14ac:dyDescent="0.25">
      <c r="B17" s="12" t="s">
        <v>15</v>
      </c>
      <c r="C17" s="13" t="s">
        <v>1</v>
      </c>
      <c r="D17" s="13"/>
      <c r="E17" s="13">
        <f t="shared" si="1"/>
        <v>0</v>
      </c>
    </row>
    <row r="18" spans="2:5" x14ac:dyDescent="0.25">
      <c r="B18" s="14" t="s">
        <v>11</v>
      </c>
      <c r="C18" s="13">
        <v>200</v>
      </c>
      <c r="D18" s="13">
        <f>+C18/$E$3</f>
        <v>477326.96897374705</v>
      </c>
      <c r="E18" s="13">
        <f t="shared" si="1"/>
        <v>470000</v>
      </c>
    </row>
    <row r="19" spans="2:5" ht="30" x14ac:dyDescent="0.25">
      <c r="B19" s="12" t="s">
        <v>12</v>
      </c>
      <c r="C19" s="15" t="s">
        <v>1</v>
      </c>
      <c r="D19" s="13" t="s">
        <v>5</v>
      </c>
      <c r="E19" s="13" t="s">
        <v>1</v>
      </c>
    </row>
    <row r="20" spans="2:5" ht="15.75" x14ac:dyDescent="0.25">
      <c r="B20" s="6" t="s">
        <v>18</v>
      </c>
      <c r="D20" s="1" t="s">
        <v>5</v>
      </c>
      <c r="E20" s="1"/>
    </row>
    <row r="21" spans="2:5" ht="30" x14ac:dyDescent="0.25">
      <c r="B21" s="12" t="s">
        <v>16</v>
      </c>
      <c r="C21" s="13">
        <v>175</v>
      </c>
      <c r="D21" s="13">
        <f t="shared" ref="D21:D27" si="2">+C21/$E$3</f>
        <v>417661.09785202867</v>
      </c>
      <c r="E21" s="13">
        <f t="shared" ref="E21:E27" si="3">+ROUNDDOWN(D21,-4)</f>
        <v>410000</v>
      </c>
    </row>
    <row r="22" spans="2:5" x14ac:dyDescent="0.25">
      <c r="B22" s="12" t="s">
        <v>17</v>
      </c>
      <c r="C22" s="13">
        <v>1500</v>
      </c>
      <c r="D22" s="13">
        <f t="shared" si="2"/>
        <v>3579952.2673031026</v>
      </c>
      <c r="E22" s="13">
        <f t="shared" si="3"/>
        <v>3570000</v>
      </c>
    </row>
    <row r="23" spans="2:5" ht="15.75" x14ac:dyDescent="0.25">
      <c r="B23" s="6" t="s">
        <v>19</v>
      </c>
      <c r="D23" s="1">
        <f t="shared" si="2"/>
        <v>0</v>
      </c>
      <c r="E23" s="1">
        <f t="shared" si="3"/>
        <v>0</v>
      </c>
    </row>
    <row r="24" spans="2:5" x14ac:dyDescent="0.25">
      <c r="B24" s="5" t="s">
        <v>20</v>
      </c>
      <c r="C24" s="1">
        <v>2500</v>
      </c>
      <c r="D24" s="1">
        <f t="shared" si="2"/>
        <v>5966587.1121718381</v>
      </c>
      <c r="E24" s="1">
        <f t="shared" si="3"/>
        <v>5960000</v>
      </c>
    </row>
    <row r="25" spans="2:5" x14ac:dyDescent="0.25">
      <c r="B25" s="5" t="s">
        <v>21</v>
      </c>
      <c r="C25" s="1">
        <v>200</v>
      </c>
      <c r="D25" s="1">
        <f t="shared" si="2"/>
        <v>477326.96897374705</v>
      </c>
      <c r="E25" s="1">
        <f t="shared" si="3"/>
        <v>470000</v>
      </c>
    </row>
    <row r="26" spans="2:5" ht="30" x14ac:dyDescent="0.25">
      <c r="B26" s="5" t="s">
        <v>22</v>
      </c>
      <c r="C26" s="1">
        <v>0</v>
      </c>
      <c r="D26" s="1">
        <f t="shared" si="2"/>
        <v>0</v>
      </c>
      <c r="E26" s="1">
        <f t="shared" si="3"/>
        <v>0</v>
      </c>
    </row>
    <row r="27" spans="2:5" x14ac:dyDescent="0.25">
      <c r="B27" s="5" t="s">
        <v>23</v>
      </c>
      <c r="C27" s="2">
        <v>1500</v>
      </c>
      <c r="D27" s="1">
        <f t="shared" si="2"/>
        <v>3579952.2673031026</v>
      </c>
      <c r="E27" s="1">
        <f t="shared" si="3"/>
        <v>3570000</v>
      </c>
    </row>
    <row r="28" spans="2:5" x14ac:dyDescent="0.25">
      <c r="B28" s="4" t="s">
        <v>24</v>
      </c>
      <c r="C28" s="2"/>
      <c r="D28" s="1" t="s">
        <v>5</v>
      </c>
      <c r="E28" s="1"/>
    </row>
    <row r="29" spans="2:5" x14ac:dyDescent="0.25">
      <c r="B29" s="5" t="s">
        <v>25</v>
      </c>
      <c r="C29" s="2" t="s">
        <v>1</v>
      </c>
      <c r="D29" s="1" t="s">
        <v>5</v>
      </c>
      <c r="E29" s="1" t="s">
        <v>1</v>
      </c>
    </row>
    <row r="30" spans="2:5" ht="30" x14ac:dyDescent="0.25">
      <c r="B30" s="5" t="s">
        <v>26</v>
      </c>
      <c r="C30" s="1">
        <v>200</v>
      </c>
      <c r="D30" s="1">
        <f>+C30/$E$3</f>
        <v>477326.96897374705</v>
      </c>
      <c r="E30" s="1">
        <f>+ROUNDDOWN(D30,-4)</f>
        <v>470000</v>
      </c>
    </row>
    <row r="31" spans="2:5" x14ac:dyDescent="0.25">
      <c r="B31" s="4" t="s">
        <v>27</v>
      </c>
    </row>
    <row r="32" spans="2:5" x14ac:dyDescent="0.25">
      <c r="B32" s="3" t="s">
        <v>28</v>
      </c>
      <c r="C32" s="1">
        <v>450</v>
      </c>
      <c r="D32" s="1">
        <f>+C32/$E$3</f>
        <v>1073985.6801909308</v>
      </c>
      <c r="E32" s="1">
        <f>+ROUNDDOWN(D32,-4)</f>
        <v>1070000</v>
      </c>
    </row>
    <row r="33" spans="2:5" x14ac:dyDescent="0.25">
      <c r="B33" s="3" t="s">
        <v>29</v>
      </c>
      <c r="C33" s="1">
        <v>200</v>
      </c>
      <c r="D33" s="1">
        <f>+C33/$E$3</f>
        <v>477326.96897374705</v>
      </c>
      <c r="E33" s="1">
        <f>+ROUNDDOWN(D33,-4)</f>
        <v>470000</v>
      </c>
    </row>
    <row r="34" spans="2:5" x14ac:dyDescent="0.25">
      <c r="B34" s="4" t="s">
        <v>30</v>
      </c>
      <c r="E34" s="1"/>
    </row>
    <row r="35" spans="2:5" x14ac:dyDescent="0.25">
      <c r="B35" s="3" t="s">
        <v>31</v>
      </c>
      <c r="C35" s="1">
        <v>1200</v>
      </c>
      <c r="D35" s="1">
        <f>+C35/$E$3</f>
        <v>2863961.8138424819</v>
      </c>
      <c r="E35" s="1">
        <f>+ROUNDDOWN(D35,-4)</f>
        <v>2860000</v>
      </c>
    </row>
    <row r="36" spans="2:5" x14ac:dyDescent="0.25">
      <c r="B36" s="4" t="s">
        <v>32</v>
      </c>
    </row>
    <row r="37" spans="2:5" x14ac:dyDescent="0.25">
      <c r="B37" s="3" t="s">
        <v>33</v>
      </c>
    </row>
    <row r="38" spans="2:5" ht="30" x14ac:dyDescent="0.25">
      <c r="B38" s="3" t="s">
        <v>34</v>
      </c>
    </row>
    <row r="39" spans="2:5" x14ac:dyDescent="0.25">
      <c r="B39" s="3" t="s">
        <v>35</v>
      </c>
      <c r="C39" s="1">
        <v>50</v>
      </c>
      <c r="D39" s="1">
        <f>+C39/$E$3</f>
        <v>119331.74224343676</v>
      </c>
      <c r="E39" s="1">
        <f>+ROUNDDOWN(D39,-4)</f>
        <v>110000</v>
      </c>
    </row>
    <row r="40" spans="2:5" x14ac:dyDescent="0.25">
      <c r="B40" s="3" t="s">
        <v>36</v>
      </c>
      <c r="C40" s="1">
        <v>2</v>
      </c>
      <c r="D40" s="1">
        <f>+C40/$E$3</f>
        <v>4773.2696897374699</v>
      </c>
      <c r="E40" s="1">
        <v>5000</v>
      </c>
    </row>
    <row r="41" spans="2:5" x14ac:dyDescent="0.25">
      <c r="B41" s="4" t="s">
        <v>37</v>
      </c>
    </row>
    <row r="42" spans="2:5" x14ac:dyDescent="0.25">
      <c r="B42" s="3" t="s">
        <v>39</v>
      </c>
    </row>
    <row r="43" spans="2:5" x14ac:dyDescent="0.25">
      <c r="B43" s="3" t="s">
        <v>38</v>
      </c>
      <c r="C43" s="1">
        <v>600</v>
      </c>
      <c r="D43" s="1">
        <f>+C43/$E$3</f>
        <v>1431980.906921241</v>
      </c>
      <c r="E43" s="1">
        <f>+ROUNDDOWN(D43,-4)</f>
        <v>1430000</v>
      </c>
    </row>
    <row r="44" spans="2:5" x14ac:dyDescent="0.25">
      <c r="B44" s="3" t="s">
        <v>40</v>
      </c>
    </row>
    <row r="45" spans="2:5" x14ac:dyDescent="0.25">
      <c r="B45" s="3" t="s">
        <v>38</v>
      </c>
      <c r="C45" s="1">
        <v>400</v>
      </c>
      <c r="D45" s="1">
        <f>+C45/$E$3</f>
        <v>954653.93794749409</v>
      </c>
      <c r="E45" s="1">
        <f>+ROUNDDOWN(D45,-4)</f>
        <v>950000</v>
      </c>
    </row>
    <row r="46" spans="2:5" x14ac:dyDescent="0.25">
      <c r="B46" s="3" t="s">
        <v>41</v>
      </c>
      <c r="C46" s="1">
        <v>2000</v>
      </c>
      <c r="D46" s="1">
        <f>+C46/$E$3</f>
        <v>4773269.6897374699</v>
      </c>
      <c r="E46" s="1">
        <f>+ROUNDDOWN(D46,-4)</f>
        <v>4770000</v>
      </c>
    </row>
    <row r="47" spans="2:5" x14ac:dyDescent="0.25">
      <c r="B47" s="3" t="s">
        <v>42</v>
      </c>
      <c r="E47" s="1"/>
    </row>
    <row r="48" spans="2:5" x14ac:dyDescent="0.25">
      <c r="B48" s="3" t="s">
        <v>38</v>
      </c>
      <c r="C48" s="1">
        <v>800</v>
      </c>
      <c r="D48" s="1">
        <f>+C48/$E$3</f>
        <v>1909307.8758949882</v>
      </c>
      <c r="E48" s="1">
        <f>+ROUNDDOWN(D48,-4)</f>
        <v>1900000</v>
      </c>
    </row>
  </sheetData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G57"/>
  <sheetViews>
    <sheetView workbookViewId="0">
      <selection activeCell="A14" sqref="A14:XFD14"/>
    </sheetView>
  </sheetViews>
  <sheetFormatPr defaultRowHeight="15.75" x14ac:dyDescent="0.25"/>
  <cols>
    <col min="1" max="1" width="3" customWidth="1"/>
    <col min="2" max="2" width="81" style="7" customWidth="1"/>
    <col min="3" max="3" width="11.85546875" style="16" bestFit="1" customWidth="1"/>
    <col min="4" max="4" width="8.85546875" style="16" bestFit="1" customWidth="1"/>
    <col min="5" max="5" width="8.28515625" style="17" customWidth="1"/>
    <col min="6" max="6" width="10" style="17" customWidth="1"/>
    <col min="7" max="7" width="14.42578125" style="17" bestFit="1" customWidth="1"/>
  </cols>
  <sheetData>
    <row r="3" spans="2:7" x14ac:dyDescent="0.25">
      <c r="E3" s="17" t="s">
        <v>3</v>
      </c>
      <c r="F3" s="17" t="s">
        <v>4</v>
      </c>
      <c r="G3" s="17">
        <v>4.1899999999999999E-4</v>
      </c>
    </row>
    <row r="4" spans="2:7" x14ac:dyDescent="0.25">
      <c r="F4" s="17" t="s">
        <v>6</v>
      </c>
      <c r="G4" s="18">
        <v>11.359500000000001</v>
      </c>
    </row>
    <row r="7" spans="2:7" x14ac:dyDescent="0.25">
      <c r="G7" s="19">
        <v>45502</v>
      </c>
    </row>
    <row r="8" spans="2:7" x14ac:dyDescent="0.25">
      <c r="B8" s="7" t="s">
        <v>0</v>
      </c>
    </row>
    <row r="10" spans="2:7" x14ac:dyDescent="0.25">
      <c r="B10" s="6" t="s">
        <v>0</v>
      </c>
    </row>
    <row r="11" spans="2:7" x14ac:dyDescent="0.25">
      <c r="B11" s="20" t="s">
        <v>2</v>
      </c>
      <c r="C11" s="21" t="str">
        <f t="shared" ref="C11:C34" si="0">+G11</f>
        <v>VND</v>
      </c>
      <c r="D11" s="21" t="s">
        <v>43</v>
      </c>
      <c r="E11" s="22"/>
      <c r="F11" s="21" t="s">
        <v>5</v>
      </c>
      <c r="G11" s="21" t="s">
        <v>44</v>
      </c>
    </row>
    <row r="12" spans="2:7" x14ac:dyDescent="0.25">
      <c r="B12" s="23" t="s">
        <v>7</v>
      </c>
      <c r="C12" s="24">
        <f t="shared" si="0"/>
        <v>3810000</v>
      </c>
      <c r="D12" s="24">
        <v>1600</v>
      </c>
      <c r="E12" s="25"/>
      <c r="F12" s="24">
        <f t="shared" ref="F12:F19" si="1">+D12/$G$3</f>
        <v>3818615.7517899764</v>
      </c>
      <c r="G12" s="24">
        <f t="shared" ref="G12:G56" si="2">+ROUNDDOWN(F12,-4)</f>
        <v>3810000</v>
      </c>
    </row>
    <row r="13" spans="2:7" x14ac:dyDescent="0.25">
      <c r="B13" s="23" t="s">
        <v>8</v>
      </c>
      <c r="C13" s="24">
        <f t="shared" si="0"/>
        <v>3810000</v>
      </c>
      <c r="D13" s="24">
        <v>1600</v>
      </c>
      <c r="E13" s="25"/>
      <c r="F13" s="24">
        <f t="shared" si="1"/>
        <v>3818615.7517899764</v>
      </c>
      <c r="G13" s="24">
        <f t="shared" si="2"/>
        <v>3810000</v>
      </c>
    </row>
    <row r="14" spans="2:7" x14ac:dyDescent="0.25">
      <c r="B14" s="23" t="s">
        <v>13</v>
      </c>
      <c r="C14" s="24">
        <f t="shared" si="0"/>
        <v>4290000</v>
      </c>
      <c r="D14" s="24">
        <v>1800</v>
      </c>
      <c r="E14" s="25"/>
      <c r="F14" s="24">
        <f t="shared" si="1"/>
        <v>4295942.7207637234</v>
      </c>
      <c r="G14" s="24">
        <f t="shared" si="2"/>
        <v>4290000</v>
      </c>
    </row>
    <row r="15" spans="2:7" x14ac:dyDescent="0.25">
      <c r="B15" s="23" t="s">
        <v>14</v>
      </c>
      <c r="C15" s="24">
        <f t="shared" si="0"/>
        <v>4290000</v>
      </c>
      <c r="D15" s="24">
        <v>1800</v>
      </c>
      <c r="E15" s="25"/>
      <c r="F15" s="24">
        <f t="shared" si="1"/>
        <v>4295942.7207637234</v>
      </c>
      <c r="G15" s="24">
        <f t="shared" si="2"/>
        <v>4290000</v>
      </c>
    </row>
    <row r="16" spans="2:7" x14ac:dyDescent="0.25">
      <c r="B16" s="23" t="s">
        <v>9</v>
      </c>
      <c r="C16" s="24">
        <f t="shared" si="0"/>
        <v>1780000</v>
      </c>
      <c r="D16" s="24">
        <v>750</v>
      </c>
      <c r="E16" s="25"/>
      <c r="F16" s="24">
        <f t="shared" si="1"/>
        <v>1789976.1336515513</v>
      </c>
      <c r="G16" s="24">
        <f t="shared" si="2"/>
        <v>1780000</v>
      </c>
    </row>
    <row r="17" spans="2:7" x14ac:dyDescent="0.25">
      <c r="B17" s="23" t="s">
        <v>10</v>
      </c>
      <c r="C17" s="24">
        <f t="shared" si="0"/>
        <v>1190000</v>
      </c>
      <c r="D17" s="24">
        <v>500</v>
      </c>
      <c r="E17" s="25"/>
      <c r="F17" s="24">
        <f t="shared" si="1"/>
        <v>1193317.4224343675</v>
      </c>
      <c r="G17" s="24">
        <f t="shared" si="2"/>
        <v>1190000</v>
      </c>
    </row>
    <row r="18" spans="2:7" ht="31.5" x14ac:dyDescent="0.25">
      <c r="B18" s="23" t="s">
        <v>15</v>
      </c>
      <c r="C18" s="24">
        <f t="shared" si="0"/>
        <v>0</v>
      </c>
      <c r="D18" s="24" t="s">
        <v>1</v>
      </c>
      <c r="E18" s="25"/>
      <c r="F18" s="24"/>
      <c r="G18" s="24">
        <f t="shared" si="2"/>
        <v>0</v>
      </c>
    </row>
    <row r="19" spans="2:7" x14ac:dyDescent="0.25">
      <c r="B19" s="23" t="s">
        <v>11</v>
      </c>
      <c r="C19" s="24">
        <f t="shared" si="0"/>
        <v>470000</v>
      </c>
      <c r="D19" s="24">
        <v>200</v>
      </c>
      <c r="E19" s="25"/>
      <c r="F19" s="24">
        <f t="shared" si="1"/>
        <v>477326.96897374705</v>
      </c>
      <c r="G19" s="24">
        <f t="shared" si="2"/>
        <v>470000</v>
      </c>
    </row>
    <row r="20" spans="2:7" ht="31.5" x14ac:dyDescent="0.25">
      <c r="B20" s="23" t="s">
        <v>12</v>
      </c>
      <c r="C20" s="26"/>
      <c r="D20" s="26" t="s">
        <v>1</v>
      </c>
      <c r="E20" s="25"/>
      <c r="F20" s="24" t="s">
        <v>5</v>
      </c>
      <c r="G20" s="24" t="s">
        <v>1</v>
      </c>
    </row>
    <row r="21" spans="2:7" x14ac:dyDescent="0.25">
      <c r="B21" s="27"/>
      <c r="C21" s="28"/>
      <c r="D21" s="28"/>
      <c r="E21" s="29"/>
      <c r="F21" s="30"/>
      <c r="G21" s="30"/>
    </row>
    <row r="22" spans="2:7" x14ac:dyDescent="0.25">
      <c r="B22" s="20" t="s">
        <v>18</v>
      </c>
      <c r="C22" s="21">
        <f t="shared" si="0"/>
        <v>0</v>
      </c>
      <c r="D22" s="21"/>
      <c r="E22" s="22"/>
      <c r="F22" s="21" t="s">
        <v>5</v>
      </c>
      <c r="G22" s="21"/>
    </row>
    <row r="23" spans="2:7" ht="31.5" x14ac:dyDescent="0.25">
      <c r="B23" s="23" t="s">
        <v>16</v>
      </c>
      <c r="C23" s="24">
        <f t="shared" si="0"/>
        <v>410000</v>
      </c>
      <c r="D23" s="24">
        <v>175</v>
      </c>
      <c r="E23" s="25"/>
      <c r="F23" s="24">
        <f t="shared" ref="F23:F30" si="3">+D23/$G$3</f>
        <v>417661.09785202867</v>
      </c>
      <c r="G23" s="24">
        <f t="shared" si="2"/>
        <v>410000</v>
      </c>
    </row>
    <row r="24" spans="2:7" x14ac:dyDescent="0.25">
      <c r="B24" s="23" t="s">
        <v>17</v>
      </c>
      <c r="C24" s="24">
        <f t="shared" si="0"/>
        <v>3570000</v>
      </c>
      <c r="D24" s="24">
        <v>1500</v>
      </c>
      <c r="E24" s="25"/>
      <c r="F24" s="24">
        <f t="shared" si="3"/>
        <v>3579952.2673031026</v>
      </c>
      <c r="G24" s="24">
        <f t="shared" si="2"/>
        <v>3570000</v>
      </c>
    </row>
    <row r="25" spans="2:7" x14ac:dyDescent="0.25">
      <c r="B25" s="27"/>
      <c r="C25" s="28"/>
      <c r="D25" s="28"/>
      <c r="E25" s="29"/>
      <c r="F25" s="30"/>
      <c r="G25" s="30"/>
    </row>
    <row r="26" spans="2:7" x14ac:dyDescent="0.25">
      <c r="B26" s="20" t="s">
        <v>19</v>
      </c>
      <c r="C26" s="21" t="s">
        <v>5</v>
      </c>
      <c r="D26" s="21"/>
      <c r="E26" s="22"/>
      <c r="F26" s="21">
        <f t="shared" si="3"/>
        <v>0</v>
      </c>
      <c r="G26" s="21">
        <f t="shared" si="2"/>
        <v>0</v>
      </c>
    </row>
    <row r="27" spans="2:7" x14ac:dyDescent="0.25">
      <c r="B27" s="23" t="s">
        <v>20</v>
      </c>
      <c r="C27" s="24">
        <f t="shared" si="0"/>
        <v>5960000</v>
      </c>
      <c r="D27" s="24">
        <v>2500</v>
      </c>
      <c r="E27" s="25"/>
      <c r="F27" s="24">
        <f t="shared" si="3"/>
        <v>5966587.1121718381</v>
      </c>
      <c r="G27" s="24">
        <f t="shared" si="2"/>
        <v>5960000</v>
      </c>
    </row>
    <row r="28" spans="2:7" x14ac:dyDescent="0.25">
      <c r="B28" s="23" t="s">
        <v>21</v>
      </c>
      <c r="C28" s="24">
        <f t="shared" si="0"/>
        <v>470000</v>
      </c>
      <c r="D28" s="24">
        <v>200</v>
      </c>
      <c r="E28" s="25"/>
      <c r="F28" s="24">
        <f t="shared" si="3"/>
        <v>477326.96897374705</v>
      </c>
      <c r="G28" s="24">
        <f t="shared" si="2"/>
        <v>470000</v>
      </c>
    </row>
    <row r="29" spans="2:7" ht="31.5" x14ac:dyDescent="0.25">
      <c r="B29" s="23" t="s">
        <v>22</v>
      </c>
      <c r="C29" s="24">
        <f t="shared" si="0"/>
        <v>0</v>
      </c>
      <c r="D29" s="24">
        <v>0</v>
      </c>
      <c r="E29" s="25"/>
      <c r="F29" s="24">
        <f t="shared" si="3"/>
        <v>0</v>
      </c>
      <c r="G29" s="24">
        <f t="shared" si="2"/>
        <v>0</v>
      </c>
    </row>
    <row r="30" spans="2:7" x14ac:dyDescent="0.25">
      <c r="B30" s="23" t="s">
        <v>23</v>
      </c>
      <c r="C30" s="24">
        <f t="shared" si="0"/>
        <v>3570000</v>
      </c>
      <c r="D30" s="26">
        <v>1500</v>
      </c>
      <c r="E30" s="25"/>
      <c r="F30" s="24">
        <f t="shared" si="3"/>
        <v>3579952.2673031026</v>
      </c>
      <c r="G30" s="24">
        <f t="shared" si="2"/>
        <v>3570000</v>
      </c>
    </row>
    <row r="31" spans="2:7" x14ac:dyDescent="0.25">
      <c r="B31" s="27"/>
      <c r="C31" s="28"/>
      <c r="D31" s="28"/>
      <c r="E31" s="29"/>
      <c r="F31" s="30"/>
      <c r="G31" s="30"/>
    </row>
    <row r="32" spans="2:7" x14ac:dyDescent="0.25">
      <c r="B32" s="20" t="s">
        <v>24</v>
      </c>
      <c r="C32" s="31"/>
      <c r="D32" s="31"/>
      <c r="E32" s="22"/>
      <c r="F32" s="21" t="s">
        <v>5</v>
      </c>
      <c r="G32" s="21"/>
    </row>
    <row r="33" spans="2:7" x14ac:dyDescent="0.25">
      <c r="B33" s="23" t="s">
        <v>25</v>
      </c>
      <c r="C33" s="26" t="s">
        <v>1</v>
      </c>
      <c r="D33" s="26" t="s">
        <v>1</v>
      </c>
      <c r="E33" s="25"/>
      <c r="F33" s="24" t="s">
        <v>5</v>
      </c>
      <c r="G33" s="24" t="s">
        <v>1</v>
      </c>
    </row>
    <row r="34" spans="2:7" ht="31.5" x14ac:dyDescent="0.25">
      <c r="B34" s="23" t="s">
        <v>26</v>
      </c>
      <c r="C34" s="24">
        <f t="shared" si="0"/>
        <v>470000</v>
      </c>
      <c r="D34" s="24">
        <v>200</v>
      </c>
      <c r="E34" s="25"/>
      <c r="F34" s="24">
        <f>+D34/$G$3</f>
        <v>477326.96897374705</v>
      </c>
      <c r="G34" s="24">
        <f t="shared" si="2"/>
        <v>470000</v>
      </c>
    </row>
    <row r="35" spans="2:7" x14ac:dyDescent="0.25">
      <c r="B35" s="27"/>
      <c r="C35" s="28"/>
      <c r="D35" s="28"/>
      <c r="E35" s="29"/>
      <c r="F35" s="30"/>
      <c r="G35" s="30"/>
    </row>
    <row r="36" spans="2:7" x14ac:dyDescent="0.25">
      <c r="B36" s="20" t="s">
        <v>27</v>
      </c>
      <c r="C36" s="21"/>
      <c r="D36" s="21"/>
      <c r="E36" s="22"/>
      <c r="F36" s="22"/>
      <c r="G36" s="22"/>
    </row>
    <row r="37" spans="2:7" x14ac:dyDescent="0.25">
      <c r="B37" s="23" t="s">
        <v>28</v>
      </c>
      <c r="C37" s="24">
        <f>+G37</f>
        <v>1070000</v>
      </c>
      <c r="D37" s="24">
        <v>450</v>
      </c>
      <c r="E37" s="25"/>
      <c r="F37" s="24">
        <f>+D37/$G$3</f>
        <v>1073985.6801909308</v>
      </c>
      <c r="G37" s="24">
        <f t="shared" si="2"/>
        <v>1070000</v>
      </c>
    </row>
    <row r="38" spans="2:7" x14ac:dyDescent="0.25">
      <c r="B38" s="23" t="s">
        <v>29</v>
      </c>
      <c r="C38" s="24">
        <f>+G38</f>
        <v>470000</v>
      </c>
      <c r="D38" s="24">
        <v>200</v>
      </c>
      <c r="E38" s="25"/>
      <c r="F38" s="24">
        <f>+D38/$G$3</f>
        <v>477326.96897374705</v>
      </c>
      <c r="G38" s="24">
        <f t="shared" si="2"/>
        <v>470000</v>
      </c>
    </row>
    <row r="39" spans="2:7" x14ac:dyDescent="0.25">
      <c r="B39" s="27"/>
      <c r="C39" s="28"/>
      <c r="D39" s="28"/>
      <c r="E39" s="29"/>
      <c r="F39" s="30"/>
      <c r="G39" s="30"/>
    </row>
    <row r="40" spans="2:7" x14ac:dyDescent="0.25">
      <c r="B40" s="20" t="s">
        <v>30</v>
      </c>
      <c r="C40" s="21"/>
      <c r="D40" s="21"/>
      <c r="E40" s="22"/>
      <c r="F40" s="22"/>
      <c r="G40" s="21"/>
    </row>
    <row r="41" spans="2:7" x14ac:dyDescent="0.25">
      <c r="B41" s="23" t="s">
        <v>31</v>
      </c>
      <c r="C41" s="24">
        <f t="shared" ref="C41" si="4">+G41</f>
        <v>2860000</v>
      </c>
      <c r="D41" s="24">
        <v>1200</v>
      </c>
      <c r="E41" s="25"/>
      <c r="F41" s="24">
        <f>+D41/$G$3</f>
        <v>2863961.8138424819</v>
      </c>
      <c r="G41" s="24">
        <f t="shared" si="2"/>
        <v>2860000</v>
      </c>
    </row>
    <row r="42" spans="2:7" x14ac:dyDescent="0.25">
      <c r="B42" s="27"/>
      <c r="C42" s="28"/>
      <c r="D42" s="28"/>
      <c r="E42" s="29"/>
      <c r="F42" s="30"/>
      <c r="G42" s="30"/>
    </row>
    <row r="43" spans="2:7" x14ac:dyDescent="0.25">
      <c r="B43" s="20" t="s">
        <v>32</v>
      </c>
      <c r="C43" s="21"/>
      <c r="D43" s="21"/>
      <c r="E43" s="22"/>
      <c r="F43" s="22"/>
      <c r="G43" s="22"/>
    </row>
    <row r="44" spans="2:7" x14ac:dyDescent="0.25">
      <c r="B44" s="23" t="s">
        <v>33</v>
      </c>
      <c r="C44" s="24"/>
      <c r="D44" s="24"/>
      <c r="E44" s="25"/>
      <c r="F44" s="25"/>
      <c r="G44" s="25"/>
    </row>
    <row r="45" spans="2:7" ht="31.5" x14ac:dyDescent="0.25">
      <c r="B45" s="23" t="s">
        <v>34</v>
      </c>
      <c r="C45" s="24"/>
      <c r="D45" s="24"/>
      <c r="E45" s="25"/>
      <c r="F45" s="25"/>
      <c r="G45" s="25"/>
    </row>
    <row r="46" spans="2:7" x14ac:dyDescent="0.25">
      <c r="B46" s="23" t="s">
        <v>35</v>
      </c>
      <c r="C46" s="24">
        <f>+G46</f>
        <v>110000</v>
      </c>
      <c r="D46" s="24">
        <v>50</v>
      </c>
      <c r="E46" s="25"/>
      <c r="F46" s="24">
        <f>+D46/$G$3</f>
        <v>119331.74224343676</v>
      </c>
      <c r="G46" s="24">
        <f t="shared" si="2"/>
        <v>110000</v>
      </c>
    </row>
    <row r="47" spans="2:7" x14ac:dyDescent="0.25">
      <c r="B47" s="23" t="s">
        <v>36</v>
      </c>
      <c r="C47" s="24">
        <f>+G47</f>
        <v>5000</v>
      </c>
      <c r="D47" s="24">
        <v>2</v>
      </c>
      <c r="E47" s="25"/>
      <c r="F47" s="24">
        <f>+D47/$G$3</f>
        <v>4773.2696897374699</v>
      </c>
      <c r="G47" s="24">
        <v>5000</v>
      </c>
    </row>
    <row r="48" spans="2:7" x14ac:dyDescent="0.25">
      <c r="B48" s="27"/>
      <c r="C48" s="28"/>
      <c r="D48" s="28"/>
      <c r="E48" s="29"/>
      <c r="F48" s="30"/>
      <c r="G48" s="30"/>
    </row>
    <row r="49" spans="2:7" x14ac:dyDescent="0.25">
      <c r="B49" s="20" t="s">
        <v>37</v>
      </c>
      <c r="C49" s="21"/>
      <c r="D49" s="21"/>
      <c r="E49" s="22"/>
      <c r="F49" s="22"/>
      <c r="G49" s="22"/>
    </row>
    <row r="50" spans="2:7" x14ac:dyDescent="0.25">
      <c r="B50" s="23" t="s">
        <v>39</v>
      </c>
      <c r="C50" s="24"/>
      <c r="D50" s="24"/>
      <c r="E50" s="25"/>
      <c r="F50" s="25"/>
      <c r="G50" s="25"/>
    </row>
    <row r="51" spans="2:7" x14ac:dyDescent="0.25">
      <c r="B51" s="23" t="s">
        <v>38</v>
      </c>
      <c r="C51" s="24">
        <f>+G51</f>
        <v>1430000</v>
      </c>
      <c r="D51" s="24">
        <v>600</v>
      </c>
      <c r="E51" s="25"/>
      <c r="F51" s="24">
        <f>+D51/$G$3</f>
        <v>1431980.906921241</v>
      </c>
      <c r="G51" s="24">
        <f t="shared" si="2"/>
        <v>1430000</v>
      </c>
    </row>
    <row r="52" spans="2:7" x14ac:dyDescent="0.25">
      <c r="B52" s="23" t="s">
        <v>40</v>
      </c>
      <c r="C52" s="24"/>
      <c r="D52" s="24"/>
      <c r="E52" s="25"/>
      <c r="F52" s="25"/>
      <c r="G52" s="25"/>
    </row>
    <row r="53" spans="2:7" x14ac:dyDescent="0.25">
      <c r="B53" s="23" t="s">
        <v>38</v>
      </c>
      <c r="C53" s="24">
        <f>+G53</f>
        <v>950000</v>
      </c>
      <c r="D53" s="24">
        <v>400</v>
      </c>
      <c r="E53" s="25"/>
      <c r="F53" s="24">
        <f t="shared" ref="F53:F54" si="5">+D53/$G$3</f>
        <v>954653.93794749409</v>
      </c>
      <c r="G53" s="24">
        <f t="shared" si="2"/>
        <v>950000</v>
      </c>
    </row>
    <row r="54" spans="2:7" x14ac:dyDescent="0.25">
      <c r="B54" s="23" t="s">
        <v>41</v>
      </c>
      <c r="C54" s="24">
        <f>+G54</f>
        <v>4770000</v>
      </c>
      <c r="D54" s="24">
        <v>2000</v>
      </c>
      <c r="E54" s="25"/>
      <c r="F54" s="24">
        <f t="shared" si="5"/>
        <v>4773269.6897374699</v>
      </c>
      <c r="G54" s="24">
        <f t="shared" si="2"/>
        <v>4770000</v>
      </c>
    </row>
    <row r="55" spans="2:7" x14ac:dyDescent="0.25">
      <c r="B55" s="23" t="s">
        <v>42</v>
      </c>
      <c r="C55" s="24"/>
      <c r="D55" s="24"/>
      <c r="E55" s="25"/>
      <c r="F55" s="25"/>
      <c r="G55" s="24"/>
    </row>
    <row r="56" spans="2:7" x14ac:dyDescent="0.25">
      <c r="B56" s="23" t="s">
        <v>38</v>
      </c>
      <c r="C56" s="24">
        <f>+G56</f>
        <v>1900000</v>
      </c>
      <c r="D56" s="24">
        <v>800</v>
      </c>
      <c r="E56" s="25"/>
      <c r="F56" s="24">
        <f>+D56/$G$3</f>
        <v>1909307.8758949882</v>
      </c>
      <c r="G56" s="24">
        <f t="shared" si="2"/>
        <v>1900000</v>
      </c>
    </row>
    <row r="57" spans="2:7" x14ac:dyDescent="0.25">
      <c r="B57" s="27"/>
      <c r="C57" s="28"/>
      <c r="D57" s="28"/>
      <c r="E57" s="29"/>
      <c r="F57" s="30"/>
      <c r="G57" s="30"/>
    </row>
  </sheetData>
  <pageMargins left="0.7" right="0.7" top="0.75" bottom="0.75" header="0.3" footer="0.3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DA67-3C93-42BD-96C1-FCD9EB943D7D}">
  <sheetPr>
    <pageSetUpPr fitToPage="1"/>
  </sheetPr>
  <dimension ref="A1:C36"/>
  <sheetViews>
    <sheetView tabSelected="1" workbookViewId="0">
      <selection activeCell="C36" sqref="C36"/>
    </sheetView>
  </sheetViews>
  <sheetFormatPr defaultRowHeight="15" x14ac:dyDescent="0.25"/>
  <cols>
    <col min="1" max="1" width="93.85546875" customWidth="1"/>
    <col min="2" max="2" width="12.5703125" customWidth="1"/>
    <col min="3" max="3" width="19.85546875" customWidth="1"/>
  </cols>
  <sheetData>
    <row r="1" spans="1:3" ht="38.25" x14ac:dyDescent="0.5">
      <c r="A1" s="62" t="s">
        <v>45</v>
      </c>
      <c r="C1" s="63" t="s">
        <v>49</v>
      </c>
    </row>
    <row r="2" spans="1:3" ht="18.75" x14ac:dyDescent="0.3">
      <c r="A2" s="51" t="s">
        <v>2</v>
      </c>
      <c r="B2" s="52" t="s">
        <v>43</v>
      </c>
      <c r="C2" s="53" t="s">
        <v>44</v>
      </c>
    </row>
    <row r="3" spans="1:3" ht="25.5" customHeight="1" x14ac:dyDescent="0.35">
      <c r="A3" s="32" t="s">
        <v>13</v>
      </c>
      <c r="B3" s="33">
        <v>1800</v>
      </c>
      <c r="C3" s="33">
        <v>5000000</v>
      </c>
    </row>
    <row r="4" spans="1:3" ht="18" customHeight="1" x14ac:dyDescent="0.35">
      <c r="A4" s="32" t="s">
        <v>14</v>
      </c>
      <c r="B4" s="33">
        <v>1800</v>
      </c>
      <c r="C4" s="33">
        <v>5000000</v>
      </c>
    </row>
    <row r="5" spans="1:3" ht="18" customHeight="1" x14ac:dyDescent="0.35">
      <c r="A5" s="32" t="s">
        <v>9</v>
      </c>
      <c r="B5" s="33">
        <v>750</v>
      </c>
      <c r="C5" s="33">
        <v>2050000</v>
      </c>
    </row>
    <row r="6" spans="1:3" ht="18" customHeight="1" x14ac:dyDescent="0.35">
      <c r="A6" s="32" t="s">
        <v>10</v>
      </c>
      <c r="B6" s="33">
        <v>500</v>
      </c>
      <c r="C6" s="33">
        <v>1350000</v>
      </c>
    </row>
    <row r="7" spans="1:3" ht="39" customHeight="1" x14ac:dyDescent="0.35">
      <c r="A7" s="32" t="s">
        <v>15</v>
      </c>
      <c r="B7" s="46" t="s">
        <v>1</v>
      </c>
      <c r="C7" s="34">
        <v>0</v>
      </c>
    </row>
    <row r="8" spans="1:3" ht="23.1" customHeight="1" x14ac:dyDescent="0.35">
      <c r="A8" s="32" t="s">
        <v>11</v>
      </c>
      <c r="B8" s="33">
        <v>200</v>
      </c>
      <c r="C8" s="33">
        <v>550000</v>
      </c>
    </row>
    <row r="9" spans="1:3" ht="45.95" customHeight="1" x14ac:dyDescent="0.35">
      <c r="A9" s="35" t="s">
        <v>12</v>
      </c>
      <c r="B9" s="47" t="s">
        <v>1</v>
      </c>
      <c r="C9" s="48" t="s">
        <v>1</v>
      </c>
    </row>
    <row r="10" spans="1:3" ht="18" customHeight="1" x14ac:dyDescent="0.25">
      <c r="A10" s="54"/>
      <c r="B10" s="44"/>
      <c r="C10" s="55"/>
    </row>
    <row r="11" spans="1:3" ht="18" customHeight="1" x14ac:dyDescent="0.3">
      <c r="A11" s="56" t="s">
        <v>18</v>
      </c>
      <c r="B11" s="41"/>
      <c r="C11" s="57"/>
    </row>
    <row r="12" spans="1:3" ht="21.95" customHeight="1" x14ac:dyDescent="0.35">
      <c r="A12" s="35" t="s">
        <v>17</v>
      </c>
      <c r="B12" s="36">
        <v>1500</v>
      </c>
      <c r="C12" s="36">
        <v>4150000</v>
      </c>
    </row>
    <row r="13" spans="1:3" ht="18" customHeight="1" x14ac:dyDescent="0.25">
      <c r="A13" s="54"/>
      <c r="B13" s="40"/>
      <c r="C13" s="58"/>
    </row>
    <row r="14" spans="1:3" ht="18" customHeight="1" x14ac:dyDescent="0.3">
      <c r="A14" s="56" t="s">
        <v>24</v>
      </c>
      <c r="B14" s="45"/>
      <c r="C14" s="57"/>
    </row>
    <row r="15" spans="1:3" ht="22.5" customHeight="1" x14ac:dyDescent="0.35">
      <c r="A15" s="38" t="s">
        <v>25</v>
      </c>
      <c r="B15" s="49" t="s">
        <v>1</v>
      </c>
      <c r="C15" s="50" t="s">
        <v>1</v>
      </c>
    </row>
    <row r="16" spans="1:3" ht="42.95" customHeight="1" x14ac:dyDescent="0.35">
      <c r="A16" s="35" t="s">
        <v>26</v>
      </c>
      <c r="B16" s="36">
        <v>200</v>
      </c>
      <c r="C16" s="36">
        <v>550000</v>
      </c>
    </row>
    <row r="17" spans="1:3" ht="18" customHeight="1" x14ac:dyDescent="0.25">
      <c r="A17" s="54"/>
      <c r="B17" s="40"/>
      <c r="C17" s="58"/>
    </row>
    <row r="18" spans="1:3" ht="18" customHeight="1" x14ac:dyDescent="0.3">
      <c r="A18" s="56" t="s">
        <v>27</v>
      </c>
      <c r="B18" s="41"/>
      <c r="C18" s="57"/>
    </row>
    <row r="19" spans="1:3" ht="21" customHeight="1" x14ac:dyDescent="0.35">
      <c r="A19" s="38" t="s">
        <v>28</v>
      </c>
      <c r="B19" s="39">
        <v>450</v>
      </c>
      <c r="C19" s="39">
        <v>1250000</v>
      </c>
    </row>
    <row r="20" spans="1:3" ht="27.95" customHeight="1" x14ac:dyDescent="0.35">
      <c r="A20" s="35" t="s">
        <v>29</v>
      </c>
      <c r="B20" s="36">
        <v>200</v>
      </c>
      <c r="C20" s="36">
        <v>550000</v>
      </c>
    </row>
    <row r="21" spans="1:3" ht="18" customHeight="1" x14ac:dyDescent="0.25">
      <c r="A21" s="54"/>
      <c r="B21" s="40"/>
      <c r="C21" s="58"/>
    </row>
    <row r="22" spans="1:3" ht="18" customHeight="1" x14ac:dyDescent="0.3">
      <c r="A22" s="56" t="s">
        <v>30</v>
      </c>
      <c r="B22" s="41"/>
      <c r="C22" s="57"/>
    </row>
    <row r="23" spans="1:3" ht="21.95" customHeight="1" x14ac:dyDescent="0.35">
      <c r="A23" s="42" t="s">
        <v>31</v>
      </c>
      <c r="B23" s="43">
        <v>1200</v>
      </c>
      <c r="C23" s="43">
        <v>3300000</v>
      </c>
    </row>
    <row r="24" spans="1:3" ht="18" customHeight="1" x14ac:dyDescent="0.25">
      <c r="A24" s="54"/>
      <c r="B24" s="40"/>
      <c r="C24" s="58"/>
    </row>
    <row r="25" spans="1:3" ht="18" customHeight="1" x14ac:dyDescent="0.3">
      <c r="A25" s="56" t="s">
        <v>32</v>
      </c>
      <c r="B25" s="41"/>
      <c r="C25" s="57"/>
    </row>
    <row r="26" spans="1:3" ht="20.45" customHeight="1" x14ac:dyDescent="0.35">
      <c r="A26" s="32" t="s">
        <v>33</v>
      </c>
      <c r="B26" s="33"/>
      <c r="C26" s="34"/>
    </row>
    <row r="27" spans="1:3" ht="41.45" customHeight="1" x14ac:dyDescent="0.35">
      <c r="A27" s="32" t="s">
        <v>34</v>
      </c>
      <c r="B27" s="33"/>
      <c r="C27" s="34"/>
    </row>
    <row r="28" spans="1:3" ht="18" customHeight="1" x14ac:dyDescent="0.35">
      <c r="A28" s="32" t="s">
        <v>35</v>
      </c>
      <c r="B28" s="33">
        <v>50</v>
      </c>
      <c r="C28" s="33">
        <v>100000</v>
      </c>
    </row>
    <row r="29" spans="1:3" ht="18" customHeight="1" x14ac:dyDescent="0.35">
      <c r="A29" s="35" t="s">
        <v>36</v>
      </c>
      <c r="B29" s="36">
        <v>2</v>
      </c>
      <c r="C29" s="37">
        <v>5000</v>
      </c>
    </row>
    <row r="30" spans="1:3" ht="18" customHeight="1" x14ac:dyDescent="0.25">
      <c r="A30" s="54"/>
      <c r="B30" s="40"/>
      <c r="C30" s="55"/>
    </row>
    <row r="31" spans="1:3" ht="18" customHeight="1" x14ac:dyDescent="0.3">
      <c r="A31" s="56" t="s">
        <v>37</v>
      </c>
      <c r="B31" s="41"/>
      <c r="C31" s="57"/>
    </row>
    <row r="32" spans="1:3" ht="44.25" customHeight="1" x14ac:dyDescent="0.35">
      <c r="A32" s="38" t="s">
        <v>46</v>
      </c>
      <c r="B32" s="33">
        <v>600</v>
      </c>
      <c r="C32" s="33">
        <v>1650000</v>
      </c>
    </row>
    <row r="33" spans="1:3" ht="40.5" customHeight="1" x14ac:dyDescent="0.35">
      <c r="A33" s="32" t="s">
        <v>47</v>
      </c>
      <c r="B33" s="33">
        <v>400</v>
      </c>
      <c r="C33" s="33">
        <v>1100000</v>
      </c>
    </row>
    <row r="34" spans="1:3" ht="18" customHeight="1" x14ac:dyDescent="0.35">
      <c r="A34" s="32" t="s">
        <v>41</v>
      </c>
      <c r="B34" s="33">
        <v>2000</v>
      </c>
      <c r="C34" s="33">
        <v>5550000</v>
      </c>
    </row>
    <row r="35" spans="1:3" ht="42.75" customHeight="1" x14ac:dyDescent="0.35">
      <c r="A35" s="32" t="s">
        <v>48</v>
      </c>
      <c r="B35" s="36">
        <v>800</v>
      </c>
      <c r="C35" s="36">
        <v>2200000</v>
      </c>
    </row>
    <row r="36" spans="1:3" ht="18" customHeight="1" x14ac:dyDescent="0.25">
      <c r="A36" s="59"/>
      <c r="B36" s="60"/>
      <c r="C36" s="61"/>
    </row>
  </sheetData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20250922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 Phan Thi Tuyet</dc:creator>
  <cp:lastModifiedBy>Dung Nguyen Hanh</cp:lastModifiedBy>
  <cp:lastPrinted>2024-08-05T06:46:25Z</cp:lastPrinted>
  <dcterms:created xsi:type="dcterms:W3CDTF">2015-02-02T03:29:25Z</dcterms:created>
  <dcterms:modified xsi:type="dcterms:W3CDTF">2025-09-18T04:57:00Z</dcterms:modified>
</cp:coreProperties>
</file>